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\Desktop\БЮДЖЕТ 2019\Отчеты квартальные\"/>
    </mc:Choice>
  </mc:AlternateContent>
  <bookViews>
    <workbookView xWindow="120" yWindow="72" windowWidth="19092" windowHeight="117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4" i="1" l="1"/>
  <c r="F10" i="1"/>
  <c r="F14" i="1"/>
  <c r="F22" i="1"/>
  <c r="F17" i="1"/>
  <c r="F7" i="1"/>
  <c r="E12" i="1"/>
  <c r="F27" i="1"/>
  <c r="D4" i="1"/>
  <c r="C5" i="1" l="1"/>
  <c r="D27" i="1" l="1"/>
  <c r="E27" i="1"/>
  <c r="F21" i="1"/>
  <c r="F15" i="1" l="1"/>
  <c r="F16" i="1"/>
  <c r="F32" i="1"/>
  <c r="F31" i="1" s="1"/>
  <c r="F18" i="1"/>
  <c r="F19" i="1"/>
  <c r="F13" i="1"/>
  <c r="F12" i="1" s="1"/>
  <c r="F24" i="1"/>
  <c r="F29" i="1"/>
  <c r="F30" i="1"/>
  <c r="F28" i="1"/>
  <c r="F26" i="1"/>
  <c r="F25" i="1" s="1"/>
  <c r="F6" i="1"/>
  <c r="F5" i="1" s="1"/>
  <c r="F11" i="1"/>
  <c r="E10" i="1"/>
  <c r="E5" i="1"/>
  <c r="E25" i="1"/>
  <c r="E22" i="1"/>
  <c r="E17" i="1"/>
  <c r="E31" i="1"/>
  <c r="E14" i="1"/>
  <c r="F9" i="1"/>
  <c r="F8" i="1"/>
  <c r="D5" i="1"/>
  <c r="D14" i="1"/>
  <c r="D20" i="1"/>
  <c r="D7" i="1"/>
  <c r="D10" i="1"/>
  <c r="D25" i="1"/>
  <c r="D22" i="1"/>
  <c r="D12" i="1"/>
  <c r="D17" i="1"/>
  <c r="D31" i="1"/>
  <c r="E20" i="1"/>
  <c r="E7" i="1"/>
  <c r="C7" i="1"/>
  <c r="C10" i="1"/>
  <c r="C12" i="1"/>
  <c r="C14" i="1"/>
  <c r="C17" i="1"/>
  <c r="C20" i="1"/>
  <c r="C22" i="1"/>
  <c r="C25" i="1"/>
  <c r="C27" i="1"/>
  <c r="C31" i="1"/>
  <c r="C4" i="1" l="1"/>
  <c r="F20" i="1"/>
  <c r="E4" i="1"/>
</calcChain>
</file>

<file path=xl/sharedStrings.xml><?xml version="1.0" encoding="utf-8"?>
<sst xmlns="http://schemas.openxmlformats.org/spreadsheetml/2006/main" count="54" uniqueCount="54">
  <si>
    <t>Наименование</t>
  </si>
  <si>
    <t>ЦСР</t>
  </si>
  <si>
    <t>Исполнено</t>
  </si>
  <si>
    <t>ВСЕГО РАСХОДОВ</t>
  </si>
  <si>
    <t xml:space="preserve">01 1 </t>
  </si>
  <si>
    <t>(рублей)</t>
  </si>
  <si>
    <t>04 1</t>
  </si>
  <si>
    <t>% исполнения</t>
  </si>
  <si>
    <t xml:space="preserve">Муниципальная программа "Развитие культуры в муниципальном образовании «поселок Золотухино» </t>
  </si>
  <si>
    <t xml:space="preserve">Подпрограмма «Искусство»  </t>
  </si>
  <si>
    <t>Муниципальная программа «Социальная поддержка граждан»</t>
  </si>
  <si>
    <t xml:space="preserve">Подпрограмма «Формирование доступной среды жизнедеятельности для лиц с ограниченными возможностями здоровья и других маломобильных групп населения в «поселке Золотухино» </t>
  </si>
  <si>
    <t xml:space="preserve">Подпрограмма «Развитие мер социальной поддержки отдельных категорий граждан» </t>
  </si>
  <si>
    <t>Муниципальная программа «Управление муниципальным имуществом и земельными ресурсами»</t>
  </si>
  <si>
    <t xml:space="preserve">Подпрограмма «Повышение эффективности управления муниципальным имуществом и земельными ресурсами» </t>
  </si>
  <si>
    <t>Муниципальная программа «Энергосбережение и повышение энергетической эффективности в муниципальном образовании «поселок Золотухино»</t>
  </si>
  <si>
    <t xml:space="preserve">Подпрограмма «Энергосбережение в муниципальном образовании» </t>
  </si>
  <si>
    <t>Муниципальная программа «Обеспечение доступным и комфортным жильем и коммунальными услугами граждан в муниципальном образовании «поселок Золотухино»</t>
  </si>
  <si>
    <t xml:space="preserve">Подпрограмма «Обеспечение качественными услугами ЖКХ населения муниципального образования «поселок Золотухино» </t>
  </si>
  <si>
    <t xml:space="preserve">Подпрограмма «Создание условий для обеспечения доступным и комфортным жильем граждан в муниципальном образовании» </t>
  </si>
  <si>
    <t>Муниципальная программа «Повышение эффективности работы с молодежью, организация отдыха детей и молодежи, развитие физической культуры и спорта»</t>
  </si>
  <si>
    <t xml:space="preserve">Подпрограмма «Развитие физической культуры и спорта в муниципальном образовании «поселок Золотухино» </t>
  </si>
  <si>
    <t xml:space="preserve">Подпрограмма «Оздоровление и отдых детей» </t>
  </si>
  <si>
    <t>Муниципальная программа "Развитие муниципальной службы в администрации поселка Золотухино"</t>
  </si>
  <si>
    <t xml:space="preserve">Подпрограмма "Реализация мероприятий, направленных на развитие муниципальной службы в Администрации поселка Золотухино» </t>
  </si>
  <si>
    <t>Муниципальная программа «Развитие сети автомобильных дорог и безопасности дорожного движения в  муниципальном образовании «поселок Золотухино»</t>
  </si>
  <si>
    <t xml:space="preserve">Подпрограмма «Развитие сети автомобильных дорог в муниципальном образовании" </t>
  </si>
  <si>
    <t>Подпрограмма «Повышение безопасности дорожного движения в муниципальном образовании «поселок Золотухино»</t>
  </si>
  <si>
    <t>Муниципальная программа «Профилактика преступлений и иных правонарушений в поселке Золотухино»</t>
  </si>
  <si>
    <t xml:space="preserve">Подпрограмма «Обеспечение правопорядка на территории муниципального образования» </t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</si>
  <si>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объектах»</t>
  </si>
  <si>
    <t>02 1</t>
  </si>
  <si>
    <t>02 2</t>
  </si>
  <si>
    <t>05 1</t>
  </si>
  <si>
    <t>07 1</t>
  </si>
  <si>
    <t>07 2</t>
  </si>
  <si>
    <t>08 1</t>
  </si>
  <si>
    <t>08 2</t>
  </si>
  <si>
    <t>09 1</t>
  </si>
  <si>
    <t>11 1</t>
  </si>
  <si>
    <t>11 2</t>
  </si>
  <si>
    <t>12 1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</si>
  <si>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</si>
  <si>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>13 1</t>
  </si>
  <si>
    <t>Подпрограмма «Снижение рисков и смягчение последствий чрезвычайных ситуаций природного и техногенного характера в муниципальном образовании «поселок Золотухино»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</si>
  <si>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>13 2</t>
  </si>
  <si>
    <t>Подпрограмма «Терроризм и экстремизм» муниципальной 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</si>
  <si>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>13 3</t>
  </si>
  <si>
    <t>14 1</t>
  </si>
  <si>
    <t>Профинанси-ровано</t>
  </si>
  <si>
    <t xml:space="preserve">                            Исполнение муниципальных программ поселка Золотухино за период  с 01.01.2019 года по 30.06.2019 года</t>
  </si>
  <si>
    <t>Лимиты бюджетных обязательств на 2019 год</t>
  </si>
  <si>
    <t>Муниципальная программа «Формирование современной городской среды в поселке Золотухино на 2018-2024 годы»</t>
  </si>
  <si>
    <t>Подпрограмма «Формирование современной городской среды в поселке Золотухино на 2018-2024 годы» муниципальной программы «Формирование современной городской среды в поселке Золотухино на 2018-2024 годы»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</si>
</sst>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justify" wrapText="1"/>
    </xf>
    <xf numFmtId="2" fontId="0" fillId="0" borderId="0" xfId="0" applyNumberFormat="1"/>
    <xf numFmtId="10" fontId="0" fillId="0" borderId="0" xfId="0" applyNumberFormat="1"/>
    <xf numFmtId="0" fontId="1" fillId="0" borderId="0" xfId="0" applyFont="1"/>
    <xf numFmtId="2" fontId="1" fillId="0" borderId="0" xfId="0" applyNumberFormat="1" applyFont="1"/>
    <xf numFmtId="10" fontId="1" fillId="0" borderId="0" xfId="0" applyNumberFormat="1" applyFont="1"/>
    <xf numFmtId="2" fontId="1" fillId="0" borderId="1" xfId="0" applyNumberFormat="1" applyFont="1" applyBorder="1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2" fontId="3" fillId="0" borderId="1" xfId="0" applyNumberFormat="1" applyFont="1" applyBorder="1"/>
    <xf numFmtId="0" fontId="6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" fontId="1" fillId="0" borderId="2" xfId="0" applyNumberFormat="1" applyFont="1" applyFill="1" applyBorder="1"/>
    <xf numFmtId="0" fontId="0" fillId="0" borderId="0" xfId="0" applyBorder="1"/>
    <xf numFmtId="0" fontId="4" fillId="0" borderId="1" xfId="1" applyFont="1" applyBorder="1" applyAlignment="1" applyProtection="1">
      <alignment vertical="top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Fill="1"/>
    <xf numFmtId="0" fontId="5" fillId="0" borderId="0" xfId="0" applyFont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Normal="100" workbookViewId="0">
      <selection activeCell="G3" sqref="G3"/>
    </sheetView>
  </sheetViews>
  <sheetFormatPr defaultRowHeight="14.4" x14ac:dyDescent="0.3"/>
  <cols>
    <col min="1" max="1" width="45.109375" style="16" customWidth="1"/>
    <col min="2" max="2" width="6.5546875" customWidth="1"/>
    <col min="3" max="3" width="16.33203125" style="6" customWidth="1"/>
    <col min="4" max="4" width="15.44140625" style="6" customWidth="1"/>
    <col min="5" max="5" width="15.109375" style="6" customWidth="1"/>
    <col min="6" max="6" width="12.6640625" style="7" customWidth="1"/>
    <col min="7" max="7" width="10.44140625" bestFit="1" customWidth="1"/>
  </cols>
  <sheetData>
    <row r="1" spans="1:8" ht="40.5" customHeight="1" x14ac:dyDescent="0.3">
      <c r="A1" s="27" t="s">
        <v>50</v>
      </c>
      <c r="B1" s="27"/>
      <c r="C1" s="27"/>
      <c r="D1" s="27"/>
      <c r="E1" s="27"/>
      <c r="F1" s="27"/>
    </row>
    <row r="2" spans="1:8" x14ac:dyDescent="0.3">
      <c r="A2" s="12"/>
      <c r="B2" s="8"/>
      <c r="C2" s="26"/>
      <c r="D2" s="9"/>
      <c r="E2" s="9" t="s">
        <v>5</v>
      </c>
      <c r="F2" s="10"/>
    </row>
    <row r="3" spans="1:8" ht="66" customHeight="1" x14ac:dyDescent="0.3">
      <c r="A3" s="23" t="s">
        <v>0</v>
      </c>
      <c r="B3" s="18" t="s">
        <v>1</v>
      </c>
      <c r="C3" s="19" t="s">
        <v>51</v>
      </c>
      <c r="D3" s="24" t="s">
        <v>49</v>
      </c>
      <c r="E3" s="24" t="s">
        <v>2</v>
      </c>
      <c r="F3" s="25" t="s">
        <v>7</v>
      </c>
    </row>
    <row r="4" spans="1:8" ht="27" customHeight="1" x14ac:dyDescent="0.3">
      <c r="A4" s="1" t="s">
        <v>3</v>
      </c>
      <c r="B4" s="2"/>
      <c r="C4" s="17">
        <f>C5+C7+C10+C12+C14+C17+C20+C22+C25+C27+C31</f>
        <v>29194827.649999999</v>
      </c>
      <c r="D4" s="17">
        <f t="shared" ref="D4:F4" si="0">D5+D7+D10+D12+D14+D17+D20+D22+D25+D27+D31</f>
        <v>4643026.63</v>
      </c>
      <c r="E4" s="17">
        <f t="shared" si="0"/>
        <v>4643026.63</v>
      </c>
      <c r="F4" s="17">
        <f>E4/C4*100</f>
        <v>15.903593217478715</v>
      </c>
    </row>
    <row r="5" spans="1:8" ht="44.25" customHeight="1" x14ac:dyDescent="0.3">
      <c r="A5" s="14" t="s">
        <v>8</v>
      </c>
      <c r="B5" s="3">
        <v>1</v>
      </c>
      <c r="C5" s="17">
        <f>C6</f>
        <v>121805</v>
      </c>
      <c r="D5" s="17">
        <f>D6</f>
        <v>106805</v>
      </c>
      <c r="E5" s="17">
        <f>E6</f>
        <v>106805</v>
      </c>
      <c r="F5" s="17">
        <f>F6</f>
        <v>87.685234596280935</v>
      </c>
    </row>
    <row r="6" spans="1:8" ht="20.25" customHeight="1" x14ac:dyDescent="0.3">
      <c r="A6" s="15" t="s">
        <v>9</v>
      </c>
      <c r="B6" s="4" t="s">
        <v>4</v>
      </c>
      <c r="C6" s="11">
        <v>121805</v>
      </c>
      <c r="D6" s="11">
        <v>106805</v>
      </c>
      <c r="E6" s="11">
        <v>106805</v>
      </c>
      <c r="F6" s="11">
        <f>E6/C6*100</f>
        <v>87.685234596280935</v>
      </c>
    </row>
    <row r="7" spans="1:8" ht="30.6" customHeight="1" x14ac:dyDescent="0.3">
      <c r="A7" s="14" t="s">
        <v>10</v>
      </c>
      <c r="B7" s="3">
        <v>2</v>
      </c>
      <c r="C7" s="17">
        <f>C8+C9</f>
        <v>483244</v>
      </c>
      <c r="D7" s="17">
        <f>D8+D9</f>
        <v>176720.44</v>
      </c>
      <c r="E7" s="17">
        <f>E8+E9</f>
        <v>176720.44</v>
      </c>
      <c r="F7" s="17">
        <f>E7/C7*100</f>
        <v>36.569608727682088</v>
      </c>
    </row>
    <row r="8" spans="1:8" ht="63.6" customHeight="1" x14ac:dyDescent="0.3">
      <c r="A8" s="15" t="s">
        <v>11</v>
      </c>
      <c r="B8" s="4" t="s">
        <v>31</v>
      </c>
      <c r="C8" s="11">
        <v>21000</v>
      </c>
      <c r="D8" s="11">
        <v>3040</v>
      </c>
      <c r="E8" s="11">
        <v>3040</v>
      </c>
      <c r="F8" s="11">
        <f>E8/C8</f>
        <v>0.14476190476190476</v>
      </c>
    </row>
    <row r="9" spans="1:8" ht="36.6" customHeight="1" x14ac:dyDescent="0.3">
      <c r="A9" s="15" t="s">
        <v>12</v>
      </c>
      <c r="B9" s="4" t="s">
        <v>32</v>
      </c>
      <c r="C9" s="11">
        <v>462244</v>
      </c>
      <c r="D9" s="11">
        <v>173680.44</v>
      </c>
      <c r="E9" s="11">
        <v>173680.44</v>
      </c>
      <c r="F9" s="11">
        <f>E9/C9*100</f>
        <v>37.573324910653248</v>
      </c>
    </row>
    <row r="10" spans="1:8" ht="49.8" customHeight="1" x14ac:dyDescent="0.3">
      <c r="A10" s="14" t="s">
        <v>13</v>
      </c>
      <c r="B10" s="3">
        <v>4</v>
      </c>
      <c r="C10" s="17">
        <f>C11</f>
        <v>1472900</v>
      </c>
      <c r="D10" s="17">
        <f>D11</f>
        <v>1183953.6000000001</v>
      </c>
      <c r="E10" s="17">
        <f>E11</f>
        <v>1183953.6000000001</v>
      </c>
      <c r="F10" s="17">
        <f>E10/C10*100</f>
        <v>80.382483535881605</v>
      </c>
      <c r="G10" s="20"/>
      <c r="H10" s="21"/>
    </row>
    <row r="11" spans="1:8" ht="51" customHeight="1" x14ac:dyDescent="0.3">
      <c r="A11" s="15" t="s">
        <v>14</v>
      </c>
      <c r="B11" s="4" t="s">
        <v>6</v>
      </c>
      <c r="C11" s="11">
        <v>1472900</v>
      </c>
      <c r="D11" s="11">
        <v>1183953.6000000001</v>
      </c>
      <c r="E11" s="11">
        <v>1183953.6000000001</v>
      </c>
      <c r="F11" s="11">
        <f>E11/C11*100</f>
        <v>80.382483535881605</v>
      </c>
    </row>
    <row r="12" spans="1:8" ht="60.6" customHeight="1" x14ac:dyDescent="0.3">
      <c r="A12" s="14" t="s">
        <v>15</v>
      </c>
      <c r="B12" s="3">
        <v>5</v>
      </c>
      <c r="C12" s="17">
        <f>C13</f>
        <v>100420</v>
      </c>
      <c r="D12" s="17">
        <f>D13</f>
        <v>25312.5</v>
      </c>
      <c r="E12" s="17">
        <f>E13</f>
        <v>25312.5</v>
      </c>
      <c r="F12" s="17">
        <f>F13</f>
        <v>25.206632144991037</v>
      </c>
      <c r="G12" s="20"/>
      <c r="H12" s="21"/>
    </row>
    <row r="13" spans="1:8" ht="32.25" customHeight="1" x14ac:dyDescent="0.3">
      <c r="A13" s="15" t="s">
        <v>16</v>
      </c>
      <c r="B13" s="4" t="s">
        <v>33</v>
      </c>
      <c r="C13" s="11">
        <v>100420</v>
      </c>
      <c r="D13" s="11">
        <v>25312.5</v>
      </c>
      <c r="E13" s="11">
        <v>25312.5</v>
      </c>
      <c r="F13" s="11">
        <f>E13/C13*100</f>
        <v>25.206632144991037</v>
      </c>
    </row>
    <row r="14" spans="1:8" ht="76.5" customHeight="1" x14ac:dyDescent="0.3">
      <c r="A14" s="14" t="s">
        <v>17</v>
      </c>
      <c r="B14" s="3">
        <v>7</v>
      </c>
      <c r="C14" s="17">
        <f>C15+C16</f>
        <v>12925886.65</v>
      </c>
      <c r="D14" s="17">
        <f>D15+D16</f>
        <v>2835593.72</v>
      </c>
      <c r="E14" s="17">
        <f>E15+E16</f>
        <v>2835593.72</v>
      </c>
      <c r="F14" s="17">
        <f>E14/C14*100</f>
        <v>21.937324663140227</v>
      </c>
    </row>
    <row r="15" spans="1:8" ht="48" customHeight="1" x14ac:dyDescent="0.3">
      <c r="A15" s="15" t="s">
        <v>18</v>
      </c>
      <c r="B15" s="4" t="s">
        <v>34</v>
      </c>
      <c r="C15" s="11">
        <v>12471152.65</v>
      </c>
      <c r="D15" s="11">
        <v>2380859.7200000002</v>
      </c>
      <c r="E15" s="11">
        <v>2380859.7200000002</v>
      </c>
      <c r="F15" s="11">
        <f>E15/C15*100</f>
        <v>19.090935592068149</v>
      </c>
    </row>
    <row r="16" spans="1:8" ht="52.8" customHeight="1" x14ac:dyDescent="0.3">
      <c r="A16" s="15" t="s">
        <v>19</v>
      </c>
      <c r="B16" s="5" t="s">
        <v>35</v>
      </c>
      <c r="C16" s="11">
        <v>454734</v>
      </c>
      <c r="D16" s="11">
        <v>454734</v>
      </c>
      <c r="E16" s="11">
        <v>454734</v>
      </c>
      <c r="F16" s="11">
        <f>E16/C16*100</f>
        <v>100</v>
      </c>
    </row>
    <row r="17" spans="1:8" ht="65.25" customHeight="1" x14ac:dyDescent="0.3">
      <c r="A17" s="14" t="s">
        <v>20</v>
      </c>
      <c r="B17" s="3">
        <v>8</v>
      </c>
      <c r="C17" s="17">
        <f>C18+C19</f>
        <v>70000</v>
      </c>
      <c r="D17" s="17">
        <f>D18+D19</f>
        <v>9540</v>
      </c>
      <c r="E17" s="17">
        <f>E18+E19</f>
        <v>9540</v>
      </c>
      <c r="F17" s="17">
        <f>E17/C17*100</f>
        <v>13.628571428571428</v>
      </c>
    </row>
    <row r="18" spans="1:8" ht="51" customHeight="1" x14ac:dyDescent="0.3">
      <c r="A18" s="15" t="s">
        <v>21</v>
      </c>
      <c r="B18" s="4" t="s">
        <v>36</v>
      </c>
      <c r="C18" s="11">
        <v>54000</v>
      </c>
      <c r="D18" s="11">
        <v>5440</v>
      </c>
      <c r="E18" s="11">
        <v>5440</v>
      </c>
      <c r="F18" s="11">
        <f>E18/C18*100</f>
        <v>10.074074074074074</v>
      </c>
    </row>
    <row r="19" spans="1:8" ht="19.8" customHeight="1" x14ac:dyDescent="0.3">
      <c r="A19" s="15" t="s">
        <v>22</v>
      </c>
      <c r="B19" s="4" t="s">
        <v>37</v>
      </c>
      <c r="C19" s="11">
        <v>16000</v>
      </c>
      <c r="D19" s="11">
        <v>4100</v>
      </c>
      <c r="E19" s="11">
        <v>4100</v>
      </c>
      <c r="F19" s="11">
        <f>E19/C19*100</f>
        <v>25.624999999999996</v>
      </c>
    </row>
    <row r="20" spans="1:8" ht="49.5" customHeight="1" x14ac:dyDescent="0.3">
      <c r="A20" s="14" t="s">
        <v>23</v>
      </c>
      <c r="B20" s="3">
        <v>9</v>
      </c>
      <c r="C20" s="17">
        <f>C21</f>
        <v>11000</v>
      </c>
      <c r="D20" s="17">
        <f>D21</f>
        <v>1600</v>
      </c>
      <c r="E20" s="17">
        <f>E21</f>
        <v>1600</v>
      </c>
      <c r="F20" s="17">
        <f>E20/C20*100</f>
        <v>14.545454545454545</v>
      </c>
    </row>
    <row r="21" spans="1:8" ht="52.2" customHeight="1" x14ac:dyDescent="0.3">
      <c r="A21" s="15" t="s">
        <v>24</v>
      </c>
      <c r="B21" s="4" t="s">
        <v>38</v>
      </c>
      <c r="C21" s="11">
        <v>11000</v>
      </c>
      <c r="D21" s="11">
        <v>1600</v>
      </c>
      <c r="E21" s="11">
        <v>1600</v>
      </c>
      <c r="F21" s="11">
        <f>E21/C21*100</f>
        <v>14.545454545454545</v>
      </c>
    </row>
    <row r="22" spans="1:8" ht="55.2" x14ac:dyDescent="0.3">
      <c r="A22" s="14" t="s">
        <v>25</v>
      </c>
      <c r="B22" s="3">
        <v>11</v>
      </c>
      <c r="C22" s="17">
        <f>C23+C24</f>
        <v>10724569</v>
      </c>
      <c r="D22" s="17">
        <f>D23+D24</f>
        <v>251032.5</v>
      </c>
      <c r="E22" s="17">
        <f>E23+E24</f>
        <v>251032.5</v>
      </c>
      <c r="F22" s="17">
        <f>E22/C22*100</f>
        <v>2.3407234360653559</v>
      </c>
    </row>
    <row r="23" spans="1:8" ht="32.4" customHeight="1" x14ac:dyDescent="0.3">
      <c r="A23" s="22" t="s">
        <v>26</v>
      </c>
      <c r="B23" s="4" t="s">
        <v>39</v>
      </c>
      <c r="C23" s="11">
        <v>10623569</v>
      </c>
      <c r="D23" s="11">
        <v>180386.4</v>
      </c>
      <c r="E23" s="11">
        <v>180386.4</v>
      </c>
      <c r="F23" s="11">
        <v>15.59</v>
      </c>
    </row>
    <row r="24" spans="1:8" ht="47.25" customHeight="1" x14ac:dyDescent="0.3">
      <c r="A24" s="15" t="s">
        <v>27</v>
      </c>
      <c r="B24" s="4" t="s">
        <v>40</v>
      </c>
      <c r="C24" s="11">
        <v>101000</v>
      </c>
      <c r="D24" s="11">
        <v>70646.100000000006</v>
      </c>
      <c r="E24" s="11">
        <v>70646.100000000006</v>
      </c>
      <c r="F24" s="11">
        <f>E24/C24*100</f>
        <v>69.946633663366342</v>
      </c>
    </row>
    <row r="25" spans="1:8" ht="49.5" customHeight="1" x14ac:dyDescent="0.3">
      <c r="A25" s="14" t="s">
        <v>28</v>
      </c>
      <c r="B25" s="3">
        <v>12</v>
      </c>
      <c r="C25" s="17">
        <f>C26</f>
        <v>71003</v>
      </c>
      <c r="D25" s="17">
        <f>D26</f>
        <v>0</v>
      </c>
      <c r="E25" s="17">
        <f>E26</f>
        <v>0</v>
      </c>
      <c r="F25" s="17">
        <f>F26</f>
        <v>0</v>
      </c>
    </row>
    <row r="26" spans="1:8" ht="36.6" customHeight="1" x14ac:dyDescent="0.3">
      <c r="A26" s="15" t="s">
        <v>29</v>
      </c>
      <c r="B26" s="4" t="s">
        <v>41</v>
      </c>
      <c r="C26" s="11">
        <v>71003</v>
      </c>
      <c r="D26" s="11">
        <v>0</v>
      </c>
      <c r="E26" s="11">
        <v>0</v>
      </c>
      <c r="F26" s="11">
        <f>E26/C26*100</f>
        <v>0</v>
      </c>
    </row>
    <row r="27" spans="1:8" ht="64.8" customHeight="1" x14ac:dyDescent="0.3">
      <c r="A27" s="14" t="s">
        <v>30</v>
      </c>
      <c r="B27" s="3">
        <v>13</v>
      </c>
      <c r="C27" s="17">
        <f>C28+C29+C30</f>
        <v>65854</v>
      </c>
      <c r="D27" s="17">
        <f t="shared" ref="D27:E27" si="1">D28+D29+D30</f>
        <v>52468.87</v>
      </c>
      <c r="E27" s="17">
        <f t="shared" si="1"/>
        <v>52468.87</v>
      </c>
      <c r="F27" s="17">
        <f>E27/C27*100</f>
        <v>79.674537613508676</v>
      </c>
    </row>
    <row r="28" spans="1:8" ht="130.80000000000001" customHeight="1" x14ac:dyDescent="0.3">
      <c r="A28" s="15" t="s">
        <v>42</v>
      </c>
      <c r="B28" s="4" t="s">
        <v>43</v>
      </c>
      <c r="C28" s="11">
        <v>10000</v>
      </c>
      <c r="D28" s="11">
        <v>3500</v>
      </c>
      <c r="E28" s="11">
        <v>3500</v>
      </c>
      <c r="F28" s="11">
        <f>E28/C28*100</f>
        <v>35</v>
      </c>
    </row>
    <row r="29" spans="1:8" ht="115.8" customHeight="1" x14ac:dyDescent="0.3">
      <c r="A29" s="15" t="s">
        <v>44</v>
      </c>
      <c r="B29" s="4" t="s">
        <v>45</v>
      </c>
      <c r="C29" s="11">
        <v>45854</v>
      </c>
      <c r="D29" s="11">
        <v>45468.87</v>
      </c>
      <c r="E29" s="11">
        <v>45468.87</v>
      </c>
      <c r="F29" s="11">
        <f>E29/C29*100</f>
        <v>99.160095084398307</v>
      </c>
      <c r="G29" s="20"/>
      <c r="H29" s="21"/>
    </row>
    <row r="30" spans="1:8" ht="75" customHeight="1" x14ac:dyDescent="0.3">
      <c r="A30" s="15" t="s">
        <v>46</v>
      </c>
      <c r="B30" s="4" t="s">
        <v>47</v>
      </c>
      <c r="C30" s="11">
        <v>10000</v>
      </c>
      <c r="D30" s="11">
        <v>3500</v>
      </c>
      <c r="E30" s="11">
        <v>3500</v>
      </c>
      <c r="F30" s="11">
        <f>E30/C30*100</f>
        <v>35</v>
      </c>
    </row>
    <row r="31" spans="1:8" ht="46.5" customHeight="1" x14ac:dyDescent="0.3">
      <c r="A31" s="14" t="s">
        <v>52</v>
      </c>
      <c r="B31" s="3">
        <v>14</v>
      </c>
      <c r="C31" s="17">
        <f>C32</f>
        <v>3148146</v>
      </c>
      <c r="D31" s="17">
        <f>D32</f>
        <v>0</v>
      </c>
      <c r="E31" s="17">
        <f>E32</f>
        <v>0</v>
      </c>
      <c r="F31" s="17">
        <f>F32</f>
        <v>0</v>
      </c>
    </row>
    <row r="32" spans="1:8" ht="77.25" customHeight="1" x14ac:dyDescent="0.3">
      <c r="A32" s="13" t="s">
        <v>53</v>
      </c>
      <c r="B32" s="4" t="s">
        <v>48</v>
      </c>
      <c r="C32" s="11">
        <v>3148146</v>
      </c>
      <c r="D32" s="11">
        <v>0</v>
      </c>
      <c r="E32" s="11">
        <v>0</v>
      </c>
      <c r="F32" s="11">
        <f>E32/C32*100</f>
        <v>0</v>
      </c>
    </row>
  </sheetData>
  <mergeCells count="1">
    <mergeCell ref="A1:F1"/>
  </mergeCells>
  <phoneticPr fontId="0" type="noConversion"/>
  <pageMargins left="0.23622047244094491" right="0" top="0.74803149606299213" bottom="0.74803149606299213" header="0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поселок</dc:creator>
  <cp:lastModifiedBy>Buh</cp:lastModifiedBy>
  <cp:lastPrinted>2019-08-27T18:21:25Z</cp:lastPrinted>
  <dcterms:created xsi:type="dcterms:W3CDTF">2016-04-15T10:05:48Z</dcterms:created>
  <dcterms:modified xsi:type="dcterms:W3CDTF">2019-08-27T18:22:06Z</dcterms:modified>
</cp:coreProperties>
</file>